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11760"/>
  </bookViews>
  <sheets>
    <sheet name="PO" sheetId="5" r:id="rId1"/>
  </sheets>
  <calcPr calcId="145621"/>
</workbook>
</file>

<file path=xl/calcChain.xml><?xml version="1.0" encoding="utf-8"?>
<calcChain xmlns="http://schemas.openxmlformats.org/spreadsheetml/2006/main">
  <c r="H23" i="5" l="1"/>
  <c r="H16" i="5" l="1"/>
  <c r="H10" i="5" l="1"/>
  <c r="H17" i="5"/>
  <c r="H6" i="5"/>
  <c r="H7" i="5" l="1"/>
  <c r="C30" i="5" l="1"/>
  <c r="H30" i="5" s="1"/>
  <c r="H19" i="5"/>
  <c r="H29" i="5"/>
  <c r="H15" i="5"/>
  <c r="H11" i="5"/>
  <c r="H8" i="5"/>
  <c r="H5" i="5"/>
  <c r="H13" i="5"/>
  <c r="H12" i="5"/>
  <c r="H21" i="5"/>
  <c r="H14" i="5"/>
  <c r="H26" i="5"/>
  <c r="H25" i="5"/>
  <c r="H22" i="5"/>
  <c r="H9" i="5"/>
  <c r="H18" i="5"/>
  <c r="H20" i="5"/>
  <c r="H24" i="5"/>
  <c r="H27" i="5"/>
  <c r="H28" i="5"/>
  <c r="I23" i="5" l="1"/>
  <c r="I16" i="5"/>
  <c r="I10" i="5"/>
  <c r="I17" i="5"/>
  <c r="I6" i="5"/>
  <c r="I7" i="5"/>
  <c r="I19" i="5"/>
  <c r="I24" i="5"/>
  <c r="I11" i="5"/>
  <c r="I20" i="5"/>
  <c r="I26" i="5"/>
  <c r="I12" i="5"/>
  <c r="I22" i="5"/>
  <c r="I27" i="5"/>
  <c r="I15" i="5"/>
  <c r="I8" i="5"/>
  <c r="I14" i="5"/>
  <c r="I18" i="5"/>
  <c r="I28" i="5"/>
  <c r="I9" i="5"/>
  <c r="I13" i="5"/>
  <c r="I21" i="5"/>
  <c r="I25" i="5"/>
  <c r="I29" i="5"/>
  <c r="I5" i="5"/>
  <c r="H31" i="5"/>
</calcChain>
</file>

<file path=xl/sharedStrings.xml><?xml version="1.0" encoding="utf-8"?>
<sst xmlns="http://schemas.openxmlformats.org/spreadsheetml/2006/main" count="140" uniqueCount="140">
  <si>
    <t>Objetivo</t>
  </si>
  <si>
    <t>AN</t>
  </si>
  <si>
    <t>AS</t>
  </si>
  <si>
    <t>CL</t>
  </si>
  <si>
    <t>CM</t>
  </si>
  <si>
    <t>CV</t>
  </si>
  <si>
    <t>EX</t>
  </si>
  <si>
    <t>GA</t>
  </si>
  <si>
    <t>IC</t>
  </si>
  <si>
    <t>MU</t>
  </si>
  <si>
    <t>V2</t>
  </si>
  <si>
    <t>V5</t>
  </si>
  <si>
    <t>V6</t>
  </si>
  <si>
    <t>CT</t>
  </si>
  <si>
    <t>EU</t>
  </si>
  <si>
    <t>P.O. ANDALUCÍA</t>
  </si>
  <si>
    <t>2000.ES.16.1.PO.003</t>
  </si>
  <si>
    <t>C/2000/3965</t>
  </si>
  <si>
    <t>P.O. ASTURIAS</t>
  </si>
  <si>
    <t>2000.ES.16.1.PO.004</t>
  </si>
  <si>
    <t>C/2001/224</t>
  </si>
  <si>
    <t>CE</t>
  </si>
  <si>
    <t>P.O. CEUTA</t>
  </si>
  <si>
    <t>2000.ES.16.1.PO.008</t>
  </si>
  <si>
    <t>C/2000/4265</t>
  </si>
  <si>
    <t>P.O. CASTILLA Y LEÓN</t>
  </si>
  <si>
    <t>2000.ES.16.1.PO.007</t>
  </si>
  <si>
    <t>C/2001/1248</t>
  </si>
  <si>
    <t>P.O. CASTILLA-LA MANCHA</t>
  </si>
  <si>
    <t>2000.ES.16.1.PO.006</t>
  </si>
  <si>
    <t>C/2001/525</t>
  </si>
  <si>
    <t>CN</t>
  </si>
  <si>
    <t xml:space="preserve">P.O. CANTABRIA </t>
  </si>
  <si>
    <t>2000.ES.16.1.PO.002</t>
  </si>
  <si>
    <t>C/2001/244</t>
  </si>
  <si>
    <t>P.O. COMUNIDAD VALENCIANA</t>
  </si>
  <si>
    <t>2000.ES.16.1.PO.009</t>
  </si>
  <si>
    <t>C/2001/249</t>
  </si>
  <si>
    <t>P.O. EXTREMADURA</t>
  </si>
  <si>
    <t>2000.ES.16.1.PO.010</t>
  </si>
  <si>
    <t>C/2000/4272</t>
  </si>
  <si>
    <t>P.O. GALICIA</t>
  </si>
  <si>
    <t>2000.ES.16.1.PO.011</t>
  </si>
  <si>
    <t>C/2001/246</t>
  </si>
  <si>
    <t>P.O. CANARIAS</t>
  </si>
  <si>
    <t>2000.ES.16.1.PO.005</t>
  </si>
  <si>
    <t>C/2001/228</t>
  </si>
  <si>
    <t>ME</t>
  </si>
  <si>
    <t>P.O. MELILLA</t>
  </si>
  <si>
    <t>2000.ES.16.1.PO.012</t>
  </si>
  <si>
    <t>C/2000/4263</t>
  </si>
  <si>
    <t>P.O. MURCIA</t>
  </si>
  <si>
    <t>2000.ES.16.1.PO.013</t>
  </si>
  <si>
    <t>C/2000/4264</t>
  </si>
  <si>
    <t>V1</t>
  </si>
  <si>
    <t>P.O. LOCAL</t>
  </si>
  <si>
    <t>2000.ES.16.1.PO.016</t>
  </si>
  <si>
    <t>C/2001/226</t>
  </si>
  <si>
    <t>P.O. FEDER-FSE Investigación, Desarrollo e Innovación</t>
  </si>
  <si>
    <t>2000.ES.16.1.PO.015</t>
  </si>
  <si>
    <t>C/2001/284</t>
  </si>
  <si>
    <t>V4</t>
  </si>
  <si>
    <t>P.O. Asistencia Técnica</t>
  </si>
  <si>
    <t>2000.ES.16.1.PO.017</t>
  </si>
  <si>
    <t>C/2001/264</t>
  </si>
  <si>
    <t>P.O. Sociedad de la Información</t>
  </si>
  <si>
    <t>2000.ES.16.1.PO.029</t>
  </si>
  <si>
    <t>C/2001/3853</t>
  </si>
  <si>
    <t xml:space="preserve">P. O. Mejora de la Competitividad </t>
  </si>
  <si>
    <t>2000.ES.16.1.PO.014</t>
  </si>
  <si>
    <t>C/2001/227</t>
  </si>
  <si>
    <t>V7</t>
  </si>
  <si>
    <t>PO/FSE-FEDER Lucha Contra la Discriminación</t>
  </si>
  <si>
    <t>2000.ES.05.1.PO.016</t>
  </si>
  <si>
    <t>C/2001/575</t>
  </si>
  <si>
    <t>AR</t>
  </si>
  <si>
    <t>DOCUP ARAGÓN</t>
  </si>
  <si>
    <t>2000.ES.16.2.DO.002</t>
  </si>
  <si>
    <t>C/2001/231</t>
  </si>
  <si>
    <t>BB</t>
  </si>
  <si>
    <t>DOCUP BALEARES</t>
  </si>
  <si>
    <t>2000.ES.16.2.DO.003</t>
  </si>
  <si>
    <t>C/2001/229</t>
  </si>
  <si>
    <t>DOCUP CATALUÑA</t>
  </si>
  <si>
    <t>2000.ES.16.2.DO.004</t>
  </si>
  <si>
    <t>C/2001/225</t>
  </si>
  <si>
    <t>DOCUP PAIS VASCO</t>
  </si>
  <si>
    <t>2000.ES.16.2.DO.008</t>
  </si>
  <si>
    <t>C/2001/252</t>
  </si>
  <si>
    <t>LR</t>
  </si>
  <si>
    <t>DOCUP LA RIOJA</t>
  </si>
  <si>
    <t>2000.ES.16.2.DO.005</t>
  </si>
  <si>
    <t>C/2001/250</t>
  </si>
  <si>
    <t>MD</t>
  </si>
  <si>
    <t>DOCUP MADRID</t>
  </si>
  <si>
    <t>2000.ES.16.2.DO.006</t>
  </si>
  <si>
    <t>C/2001/251</t>
  </si>
  <si>
    <t>NA</t>
  </si>
  <si>
    <t>DOCUP NAVARRA</t>
  </si>
  <si>
    <t>2000.ES.16.2.DO.007</t>
  </si>
  <si>
    <t>C/2001/230</t>
  </si>
  <si>
    <t>Ares(2014)1783388 - 02/06/2014</t>
  </si>
  <si>
    <t>Ares(2014)126370 - 21/01/2014</t>
  </si>
  <si>
    <t>Ares(2013)1039023 - 13/05/2013</t>
  </si>
  <si>
    <t>Ares(2013)3078976 - 18/09/2013</t>
  </si>
  <si>
    <t>Ares(2014)2340766 - 14/07/2014</t>
  </si>
  <si>
    <t>Ares(2013)2919539 - 22/08/2013</t>
  </si>
  <si>
    <t>Ares(2013)2952508 - 30/08/2013</t>
  </si>
  <si>
    <t>Ares(2013)3617356 - 2/12/2013</t>
  </si>
  <si>
    <t>Ares(2013)3623523 - 3/12/2013</t>
  </si>
  <si>
    <t>Ares(2013)3186099 - 04/10/2013</t>
  </si>
  <si>
    <t>Ares(2013)3043209 - 13/09/2013</t>
  </si>
  <si>
    <t>Ares(2013)983860 - 30/04/2013</t>
  </si>
  <si>
    <t>Ares(2013)2026996 - 21/06/2013</t>
  </si>
  <si>
    <t>Ares(2013)1563194 - 31/05/2013</t>
  </si>
  <si>
    <t>Ares(2013)199560 - 15/02/2013</t>
  </si>
  <si>
    <t>Ares(2013)199511 - 15/02/2013</t>
  </si>
  <si>
    <t>Ares(2012)1347990 - 15/11/2012</t>
  </si>
  <si>
    <t>Ares(2012)1171676 - 5/10/2012</t>
  </si>
  <si>
    <t>Ares(2012)845925 - 11/07/2012</t>
  </si>
  <si>
    <t>PO's que deben conservar aún su documentación</t>
  </si>
  <si>
    <t>PO's ya pueden prescindir de su documentación</t>
  </si>
  <si>
    <t>Ares (2012)1171792 - 05/10/2012</t>
  </si>
  <si>
    <t>Ares(2013)273918 - 01/03/2013</t>
  </si>
  <si>
    <t>Ares(2014)1101965 - 08/04/2014</t>
  </si>
  <si>
    <t>Ares (2012)1445267 - 05/12/2012</t>
  </si>
  <si>
    <t>Ares(2013)2832893 - 27/08/2013</t>
  </si>
  <si>
    <t>Obligación de conservar aún la documentación</t>
  </si>
  <si>
    <t>La obligación de conservar la documentación ha finalizado</t>
  </si>
  <si>
    <t>Fecha de carta de comunicación y registro ARES</t>
  </si>
  <si>
    <t>Obligación de conservación de documentación FEDER</t>
  </si>
  <si>
    <t>Programas Operativos del periodo 2000-2006</t>
  </si>
  <si>
    <t>Leyenda</t>
  </si>
  <si>
    <t>Decisión de aprobación</t>
  </si>
  <si>
    <t>Código de la Comisión</t>
  </si>
  <si>
    <t>Nombre del Programa Operativo</t>
  </si>
  <si>
    <t>Código</t>
  </si>
  <si>
    <t>Fecha de cierre</t>
  </si>
  <si>
    <t>Fin de obligación</t>
  </si>
  <si>
    <t>Ares(2013)3764901 - 19/12/2013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</si>
</sst>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onsulta a fecha de: &quot;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rgb="FF003399"/>
      <name val="Arial"/>
      <family val="2"/>
    </font>
    <font>
      <b/>
      <sz val="12"/>
      <color rgb="FF00339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0" xfId="0" applyFill="1" applyAlignme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/>
  </sheetViews>
  <sheetFormatPr baseColWidth="10" defaultRowHeight="15" x14ac:dyDescent="0.25"/>
  <cols>
    <col min="1" max="1" width="8.7109375" style="3" bestFit="1" customWidth="1"/>
    <col min="2" max="2" width="8.140625" style="13" customWidth="1"/>
    <col min="3" max="3" width="49.28515625" style="14" bestFit="1" customWidth="1"/>
    <col min="4" max="4" width="19.5703125" style="3" customWidth="1"/>
    <col min="5" max="5" width="19" style="3" customWidth="1"/>
    <col min="6" max="6" width="30" style="15" customWidth="1"/>
    <col min="7" max="7" width="12" customWidth="1"/>
    <col min="8" max="8" width="11.42578125" customWidth="1"/>
    <col min="9" max="9" width="3" customWidth="1"/>
    <col min="11" max="11" width="3.140625" customWidth="1"/>
  </cols>
  <sheetData>
    <row r="1" spans="1:9" ht="19.5" x14ac:dyDescent="0.25">
      <c r="A1" s="24" t="s">
        <v>130</v>
      </c>
      <c r="G1" s="27" t="s">
        <v>132</v>
      </c>
    </row>
    <row r="2" spans="1:9" ht="15.75" x14ac:dyDescent="0.25">
      <c r="A2" s="26" t="s">
        <v>131</v>
      </c>
      <c r="H2" s="25" t="s">
        <v>127</v>
      </c>
      <c r="I2" s="19">
        <v>0</v>
      </c>
    </row>
    <row r="3" spans="1:9" x14ac:dyDescent="0.25">
      <c r="H3" s="25" t="s">
        <v>128</v>
      </c>
      <c r="I3" s="19">
        <v>1</v>
      </c>
    </row>
    <row r="4" spans="1:9" s="1" customFormat="1" ht="28.5" customHeight="1" x14ac:dyDescent="0.25">
      <c r="A4" s="6" t="s">
        <v>0</v>
      </c>
      <c r="B4" s="28" t="s">
        <v>136</v>
      </c>
      <c r="C4" s="6" t="s">
        <v>135</v>
      </c>
      <c r="D4" s="23" t="s">
        <v>134</v>
      </c>
      <c r="E4" s="23" t="s">
        <v>133</v>
      </c>
      <c r="F4" s="23" t="s">
        <v>129</v>
      </c>
      <c r="G4" s="23" t="s">
        <v>137</v>
      </c>
      <c r="H4" s="23" t="s">
        <v>138</v>
      </c>
      <c r="I4" s="6"/>
    </row>
    <row r="5" spans="1:9" x14ac:dyDescent="0.25">
      <c r="A5" s="7">
        <v>1</v>
      </c>
      <c r="B5" s="2" t="s">
        <v>1</v>
      </c>
      <c r="C5" s="8" t="s">
        <v>15</v>
      </c>
      <c r="D5" s="7" t="s">
        <v>16</v>
      </c>
      <c r="E5" s="7" t="s">
        <v>17</v>
      </c>
      <c r="F5" s="9" t="s">
        <v>114</v>
      </c>
      <c r="G5" s="17">
        <v>41323</v>
      </c>
      <c r="H5" s="17">
        <f>G5+3*365</f>
        <v>42418</v>
      </c>
      <c r="I5" s="19">
        <f t="shared" ref="I5:I29" ca="1" si="0">IF(H5="",0,IF(H5&lt;$C$30,1,-1))</f>
        <v>1</v>
      </c>
    </row>
    <row r="6" spans="1:9" x14ac:dyDescent="0.25">
      <c r="A6" s="9">
        <v>1</v>
      </c>
      <c r="B6" s="4" t="s">
        <v>2</v>
      </c>
      <c r="C6" s="10" t="s">
        <v>18</v>
      </c>
      <c r="D6" s="9" t="s">
        <v>19</v>
      </c>
      <c r="E6" s="9" t="s">
        <v>20</v>
      </c>
      <c r="F6" s="9" t="s">
        <v>123</v>
      </c>
      <c r="G6" s="17">
        <v>41270</v>
      </c>
      <c r="H6" s="17">
        <f>G6+3*365</f>
        <v>42365</v>
      </c>
      <c r="I6" s="19">
        <f t="shared" ca="1" si="0"/>
        <v>1</v>
      </c>
    </row>
    <row r="7" spans="1:9" x14ac:dyDescent="0.25">
      <c r="A7" s="9">
        <v>1</v>
      </c>
      <c r="B7" s="4" t="s">
        <v>21</v>
      </c>
      <c r="C7" s="10" t="s">
        <v>22</v>
      </c>
      <c r="D7" s="9" t="s">
        <v>23</v>
      </c>
      <c r="E7" s="9" t="s">
        <v>24</v>
      </c>
      <c r="F7" s="9" t="s">
        <v>122</v>
      </c>
      <c r="G7" s="17">
        <v>41038</v>
      </c>
      <c r="H7" s="17">
        <f>G7+3*365</f>
        <v>42133</v>
      </c>
      <c r="I7" s="19">
        <f t="shared" ca="1" si="0"/>
        <v>1</v>
      </c>
    </row>
    <row r="8" spans="1:9" x14ac:dyDescent="0.25">
      <c r="A8" s="9">
        <v>1</v>
      </c>
      <c r="B8" s="4" t="s">
        <v>3</v>
      </c>
      <c r="C8" s="10" t="s">
        <v>25</v>
      </c>
      <c r="D8" s="9" t="s">
        <v>26</v>
      </c>
      <c r="E8" s="9" t="s">
        <v>27</v>
      </c>
      <c r="F8" s="9" t="s">
        <v>115</v>
      </c>
      <c r="G8" s="17">
        <v>41318</v>
      </c>
      <c r="H8" s="17">
        <f>G8+3*365</f>
        <v>42413</v>
      </c>
      <c r="I8" s="19">
        <f t="shared" ca="1" si="0"/>
        <v>1</v>
      </c>
    </row>
    <row r="9" spans="1:9" x14ac:dyDescent="0.25">
      <c r="A9" s="9">
        <v>1</v>
      </c>
      <c r="B9" s="4" t="s">
        <v>4</v>
      </c>
      <c r="C9" s="10" t="s">
        <v>28</v>
      </c>
      <c r="D9" s="9" t="s">
        <v>29</v>
      </c>
      <c r="E9" s="9" t="s">
        <v>30</v>
      </c>
      <c r="F9" s="9" t="s">
        <v>106</v>
      </c>
      <c r="G9" s="17">
        <v>41480</v>
      </c>
      <c r="H9" s="17">
        <f>G9+3*365+1</f>
        <v>42576</v>
      </c>
      <c r="I9" s="19">
        <f t="shared" ca="1" si="0"/>
        <v>-1</v>
      </c>
    </row>
    <row r="10" spans="1:9" x14ac:dyDescent="0.25">
      <c r="A10" s="9">
        <v>1</v>
      </c>
      <c r="B10" s="4" t="s">
        <v>31</v>
      </c>
      <c r="C10" s="10" t="s">
        <v>32</v>
      </c>
      <c r="D10" s="9" t="s">
        <v>33</v>
      </c>
      <c r="E10" s="9" t="s">
        <v>34</v>
      </c>
      <c r="F10" s="9" t="s">
        <v>125</v>
      </c>
      <c r="G10" s="17">
        <v>41103</v>
      </c>
      <c r="H10" s="17">
        <f>G10+3*365+1</f>
        <v>42199</v>
      </c>
      <c r="I10" s="19">
        <f t="shared" ca="1" si="0"/>
        <v>1</v>
      </c>
    </row>
    <row r="11" spans="1:9" x14ac:dyDescent="0.25">
      <c r="A11" s="9">
        <v>1</v>
      </c>
      <c r="B11" s="4" t="s">
        <v>5</v>
      </c>
      <c r="C11" s="10" t="s">
        <v>35</v>
      </c>
      <c r="D11" s="9" t="s">
        <v>36</v>
      </c>
      <c r="E11" s="9" t="s">
        <v>37</v>
      </c>
      <c r="F11" s="9" t="s">
        <v>116</v>
      </c>
      <c r="G11" s="17">
        <v>41318</v>
      </c>
      <c r="H11" s="17">
        <f>G11+3*365</f>
        <v>42413</v>
      </c>
      <c r="I11" s="19">
        <f t="shared" ca="1" si="0"/>
        <v>1</v>
      </c>
    </row>
    <row r="12" spans="1:9" x14ac:dyDescent="0.25">
      <c r="A12" s="9">
        <v>1</v>
      </c>
      <c r="B12" s="4" t="s">
        <v>6</v>
      </c>
      <c r="C12" s="10" t="s">
        <v>38</v>
      </c>
      <c r="D12" s="9" t="s">
        <v>39</v>
      </c>
      <c r="E12" s="9" t="s">
        <v>40</v>
      </c>
      <c r="F12" s="9" t="s">
        <v>112</v>
      </c>
      <c r="G12" s="17">
        <v>41318</v>
      </c>
      <c r="H12" s="17">
        <f>G12+3*365</f>
        <v>42413</v>
      </c>
      <c r="I12" s="19">
        <f t="shared" ca="1" si="0"/>
        <v>1</v>
      </c>
    </row>
    <row r="13" spans="1:9" x14ac:dyDescent="0.25">
      <c r="A13" s="9">
        <v>1</v>
      </c>
      <c r="B13" s="4" t="s">
        <v>7</v>
      </c>
      <c r="C13" s="10" t="s">
        <v>41</v>
      </c>
      <c r="D13" s="9" t="s">
        <v>42</v>
      </c>
      <c r="E13" s="9" t="s">
        <v>43</v>
      </c>
      <c r="F13" s="9" t="s">
        <v>113</v>
      </c>
      <c r="G13" s="17">
        <v>41318</v>
      </c>
      <c r="H13" s="17">
        <f>G13+3*365</f>
        <v>42413</v>
      </c>
      <c r="I13" s="19">
        <f t="shared" ca="1" si="0"/>
        <v>1</v>
      </c>
    </row>
    <row r="14" spans="1:9" x14ac:dyDescent="0.25">
      <c r="A14" s="9">
        <v>1</v>
      </c>
      <c r="B14" s="4" t="s">
        <v>8</v>
      </c>
      <c r="C14" s="10" t="s">
        <v>44</v>
      </c>
      <c r="D14" s="9" t="s">
        <v>45</v>
      </c>
      <c r="E14" s="9" t="s">
        <v>46</v>
      </c>
      <c r="F14" s="9" t="s">
        <v>110</v>
      </c>
      <c r="G14" s="17">
        <v>41480</v>
      </c>
      <c r="H14" s="17">
        <f>G14+3*365+1</f>
        <v>42576</v>
      </c>
      <c r="I14" s="19">
        <f t="shared" ca="1" si="0"/>
        <v>-1</v>
      </c>
    </row>
    <row r="15" spans="1:9" x14ac:dyDescent="0.25">
      <c r="A15" s="9">
        <v>1</v>
      </c>
      <c r="B15" s="4" t="s">
        <v>47</v>
      </c>
      <c r="C15" s="10" t="s">
        <v>48</v>
      </c>
      <c r="D15" s="9" t="s">
        <v>49</v>
      </c>
      <c r="E15" s="9" t="s">
        <v>50</v>
      </c>
      <c r="F15" s="9" t="s">
        <v>117</v>
      </c>
      <c r="G15" s="17">
        <v>40948</v>
      </c>
      <c r="H15" s="17">
        <f>G15+3*365+1</f>
        <v>42044</v>
      </c>
      <c r="I15" s="19">
        <f t="shared" ca="1" si="0"/>
        <v>1</v>
      </c>
    </row>
    <row r="16" spans="1:9" x14ac:dyDescent="0.25">
      <c r="A16" s="9">
        <v>1</v>
      </c>
      <c r="B16" s="4" t="s">
        <v>9</v>
      </c>
      <c r="C16" s="10" t="s">
        <v>51</v>
      </c>
      <c r="D16" s="9" t="s">
        <v>52</v>
      </c>
      <c r="E16" s="9" t="s">
        <v>53</v>
      </c>
      <c r="F16" s="9" t="s">
        <v>126</v>
      </c>
      <c r="G16" s="17">
        <v>41480</v>
      </c>
      <c r="H16" s="17">
        <f>G16+3*365+1</f>
        <v>42576</v>
      </c>
      <c r="I16" s="19">
        <f t="shared" ca="1" si="0"/>
        <v>-1</v>
      </c>
    </row>
    <row r="17" spans="1:9" x14ac:dyDescent="0.25">
      <c r="A17" s="9">
        <v>1</v>
      </c>
      <c r="B17" s="4" t="s">
        <v>54</v>
      </c>
      <c r="C17" s="10" t="s">
        <v>55</v>
      </c>
      <c r="D17" s="9" t="s">
        <v>56</v>
      </c>
      <c r="E17" s="9" t="s">
        <v>57</v>
      </c>
      <c r="F17" s="9" t="s">
        <v>124</v>
      </c>
      <c r="G17" s="17">
        <v>41723</v>
      </c>
      <c r="H17" s="17">
        <f>G17+3*365+1</f>
        <v>42819</v>
      </c>
      <c r="I17" s="19">
        <f t="shared" ca="1" si="0"/>
        <v>-1</v>
      </c>
    </row>
    <row r="18" spans="1:9" x14ac:dyDescent="0.25">
      <c r="A18" s="9">
        <v>1</v>
      </c>
      <c r="B18" s="4" t="s">
        <v>10</v>
      </c>
      <c r="C18" s="10" t="s">
        <v>58</v>
      </c>
      <c r="D18" s="9" t="s">
        <v>59</v>
      </c>
      <c r="E18" s="9" t="s">
        <v>60</v>
      </c>
      <c r="F18" s="9" t="s">
        <v>105</v>
      </c>
      <c r="G18" s="17">
        <v>41815</v>
      </c>
      <c r="H18" s="17">
        <f>G18+3*365+1</f>
        <v>42911</v>
      </c>
      <c r="I18" s="19">
        <f t="shared" ca="1" si="0"/>
        <v>-1</v>
      </c>
    </row>
    <row r="19" spans="1:9" x14ac:dyDescent="0.25">
      <c r="A19" s="9">
        <v>1</v>
      </c>
      <c r="B19" s="4" t="s">
        <v>61</v>
      </c>
      <c r="C19" s="10" t="s">
        <v>62</v>
      </c>
      <c r="D19" s="9" t="s">
        <v>63</v>
      </c>
      <c r="E19" s="9" t="s">
        <v>64</v>
      </c>
      <c r="F19" s="9" t="s">
        <v>119</v>
      </c>
      <c r="G19" s="17">
        <v>40973</v>
      </c>
      <c r="H19" s="17">
        <f>G19+3*365</f>
        <v>42068</v>
      </c>
      <c r="I19" s="19">
        <f t="shared" ca="1" si="0"/>
        <v>1</v>
      </c>
    </row>
    <row r="20" spans="1:9" x14ac:dyDescent="0.25">
      <c r="A20" s="9">
        <v>1</v>
      </c>
      <c r="B20" s="4" t="s">
        <v>11</v>
      </c>
      <c r="C20" s="10" t="s">
        <v>65</v>
      </c>
      <c r="D20" s="9" t="s">
        <v>66</v>
      </c>
      <c r="E20" s="9" t="s">
        <v>67</v>
      </c>
      <c r="F20" s="9" t="s">
        <v>104</v>
      </c>
      <c r="G20" s="17">
        <v>41487</v>
      </c>
      <c r="H20" s="17">
        <f>G20+3*365+1</f>
        <v>42583</v>
      </c>
      <c r="I20" s="19">
        <f t="shared" ca="1" si="0"/>
        <v>-1</v>
      </c>
    </row>
    <row r="21" spans="1:9" x14ac:dyDescent="0.25">
      <c r="A21" s="9">
        <v>1</v>
      </c>
      <c r="B21" s="4" t="s">
        <v>12</v>
      </c>
      <c r="C21" s="10" t="s">
        <v>68</v>
      </c>
      <c r="D21" s="9" t="s">
        <v>69</v>
      </c>
      <c r="E21" s="9" t="s">
        <v>70</v>
      </c>
      <c r="F21" s="9" t="s">
        <v>111</v>
      </c>
      <c r="G21" s="17">
        <v>41480</v>
      </c>
      <c r="H21" s="17">
        <f>G21+3*365+1</f>
        <v>42576</v>
      </c>
      <c r="I21" s="19">
        <f t="shared" ca="1" si="0"/>
        <v>-1</v>
      </c>
    </row>
    <row r="22" spans="1:9" x14ac:dyDescent="0.25">
      <c r="A22" s="9">
        <v>1</v>
      </c>
      <c r="B22" s="4" t="s">
        <v>71</v>
      </c>
      <c r="C22" s="10" t="s">
        <v>72</v>
      </c>
      <c r="D22" s="9" t="s">
        <v>73</v>
      </c>
      <c r="E22" s="9" t="s">
        <v>74</v>
      </c>
      <c r="F22" s="9" t="s">
        <v>107</v>
      </c>
      <c r="G22" s="17">
        <v>41487</v>
      </c>
      <c r="H22" s="17">
        <f>G22+3*365+1</f>
        <v>42583</v>
      </c>
      <c r="I22" s="19">
        <f t="shared" ca="1" si="0"/>
        <v>-1</v>
      </c>
    </row>
    <row r="23" spans="1:9" x14ac:dyDescent="0.25">
      <c r="A23" s="9">
        <v>2</v>
      </c>
      <c r="B23" s="4" t="s">
        <v>75</v>
      </c>
      <c r="C23" s="10" t="s">
        <v>76</v>
      </c>
      <c r="D23" s="9" t="s">
        <v>77</v>
      </c>
      <c r="E23" s="9" t="s">
        <v>78</v>
      </c>
      <c r="F23" s="9" t="s">
        <v>139</v>
      </c>
      <c r="G23" s="17">
        <v>41582</v>
      </c>
      <c r="H23" s="17">
        <f>G23+3*365+1</f>
        <v>42678</v>
      </c>
      <c r="I23" s="19">
        <f t="shared" ca="1" si="0"/>
        <v>-1</v>
      </c>
    </row>
    <row r="24" spans="1:9" x14ac:dyDescent="0.25">
      <c r="A24" s="9">
        <v>2</v>
      </c>
      <c r="B24" s="4" t="s">
        <v>79</v>
      </c>
      <c r="C24" s="10" t="s">
        <v>80</v>
      </c>
      <c r="D24" s="9" t="s">
        <v>81</v>
      </c>
      <c r="E24" s="9" t="s">
        <v>82</v>
      </c>
      <c r="F24" s="9" t="s">
        <v>103</v>
      </c>
      <c r="G24" s="17">
        <v>41333</v>
      </c>
      <c r="H24" s="17">
        <f>G24+3*365</f>
        <v>42428</v>
      </c>
      <c r="I24" s="19">
        <f t="shared" ca="1" si="0"/>
        <v>1</v>
      </c>
    </row>
    <row r="25" spans="1:9" x14ac:dyDescent="0.25">
      <c r="A25" s="9">
        <v>2</v>
      </c>
      <c r="B25" s="4" t="s">
        <v>13</v>
      </c>
      <c r="C25" s="10" t="s">
        <v>83</v>
      </c>
      <c r="D25" s="9" t="s">
        <v>84</v>
      </c>
      <c r="E25" s="9" t="s">
        <v>85</v>
      </c>
      <c r="F25" s="9" t="s">
        <v>108</v>
      </c>
      <c r="G25" s="17">
        <v>41493</v>
      </c>
      <c r="H25" s="17">
        <f>G25+3*365+1</f>
        <v>42589</v>
      </c>
      <c r="I25" s="19">
        <f t="shared" ca="1" si="0"/>
        <v>-1</v>
      </c>
    </row>
    <row r="26" spans="1:9" x14ac:dyDescent="0.25">
      <c r="A26" s="9">
        <v>2</v>
      </c>
      <c r="B26" s="4" t="s">
        <v>14</v>
      </c>
      <c r="C26" s="10" t="s">
        <v>86</v>
      </c>
      <c r="D26" s="9" t="s">
        <v>87</v>
      </c>
      <c r="E26" s="9" t="s">
        <v>88</v>
      </c>
      <c r="F26" s="9" t="s">
        <v>109</v>
      </c>
      <c r="G26" s="17">
        <v>41323</v>
      </c>
      <c r="H26" s="17">
        <f>G26+3*365+1</f>
        <v>42419</v>
      </c>
      <c r="I26" s="19">
        <f t="shared" ca="1" si="0"/>
        <v>1</v>
      </c>
    </row>
    <row r="27" spans="1:9" x14ac:dyDescent="0.25">
      <c r="A27" s="9">
        <v>2</v>
      </c>
      <c r="B27" s="4" t="s">
        <v>89</v>
      </c>
      <c r="C27" s="10" t="s">
        <v>90</v>
      </c>
      <c r="D27" s="9" t="s">
        <v>91</v>
      </c>
      <c r="E27" s="9" t="s">
        <v>92</v>
      </c>
      <c r="F27" s="9" t="s">
        <v>102</v>
      </c>
      <c r="G27" s="17">
        <v>41626</v>
      </c>
      <c r="H27" s="17">
        <f>G27+3*365+1</f>
        <v>42722</v>
      </c>
      <c r="I27" s="19">
        <f t="shared" ca="1" si="0"/>
        <v>-1</v>
      </c>
    </row>
    <row r="28" spans="1:9" x14ac:dyDescent="0.25">
      <c r="A28" s="9">
        <v>2</v>
      </c>
      <c r="B28" s="4" t="s">
        <v>93</v>
      </c>
      <c r="C28" s="10" t="s">
        <v>94</v>
      </c>
      <c r="D28" s="9" t="s">
        <v>95</v>
      </c>
      <c r="E28" s="9" t="s">
        <v>96</v>
      </c>
      <c r="F28" s="9" t="s">
        <v>101</v>
      </c>
      <c r="G28" s="17">
        <v>41437</v>
      </c>
      <c r="H28" s="17">
        <f>G28+3*365+1</f>
        <v>42533</v>
      </c>
      <c r="I28" s="19">
        <f t="shared" ca="1" si="0"/>
        <v>-1</v>
      </c>
    </row>
    <row r="29" spans="1:9" x14ac:dyDescent="0.25">
      <c r="A29" s="11">
        <v>2</v>
      </c>
      <c r="B29" s="5" t="s">
        <v>97</v>
      </c>
      <c r="C29" s="12" t="s">
        <v>98</v>
      </c>
      <c r="D29" s="11" t="s">
        <v>99</v>
      </c>
      <c r="E29" s="11" t="s">
        <v>100</v>
      </c>
      <c r="F29" s="11" t="s">
        <v>118</v>
      </c>
      <c r="G29" s="18">
        <v>41162</v>
      </c>
      <c r="H29" s="18">
        <f>G29+3*365</f>
        <v>42257</v>
      </c>
      <c r="I29" s="19">
        <f t="shared" ca="1" si="0"/>
        <v>1</v>
      </c>
    </row>
    <row r="30" spans="1:9" x14ac:dyDescent="0.25">
      <c r="C30" s="22">
        <f ca="1">TODAY()</f>
        <v>42461</v>
      </c>
      <c r="F30" s="16"/>
      <c r="G30" s="20" t="s">
        <v>121</v>
      </c>
      <c r="H30" s="21">
        <f ca="1">COUNTIF(H5:H29,"&lt;"&amp;C30)</f>
        <v>13</v>
      </c>
    </row>
    <row r="31" spans="1:9" x14ac:dyDescent="0.25">
      <c r="F31" s="16"/>
      <c r="G31" s="20" t="s">
        <v>120</v>
      </c>
      <c r="H31" s="21">
        <f ca="1">COUNTIF(H5:H29,"&gt;="&amp;C30)</f>
        <v>12</v>
      </c>
    </row>
    <row r="32" spans="1:9" x14ac:dyDescent="0.25">
      <c r="F32" s="16"/>
    </row>
  </sheetData>
  <conditionalFormatting sqref="I5:I29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I2:I3">
    <cfRule type="iconSet" priority="1">
      <iconSet iconSet="3TrafficLights2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94488188976377963" bottom="0.74803149606299213" header="0" footer="0"/>
  <pageSetup paperSize="9" scale="115" orientation="landscape" verticalDpi="0" r:id="rId1"/>
  <ignoredErrors>
    <ignoredError sqref="H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73FA6846F24D91E268CC545F7DFF" ma:contentTypeVersion="1" ma:contentTypeDescription="Crear nuevo documento." ma:contentTypeScope="" ma:versionID="132b4f1a7616317670ab0ef2d28307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ED4967-B2F7-437A-A3B0-340E7EAFFAD9}"/>
</file>

<file path=customXml/itemProps2.xml><?xml version="1.0" encoding="utf-8"?>
<ds:datastoreItem xmlns:ds="http://schemas.openxmlformats.org/officeDocument/2006/customXml" ds:itemID="{EE936F26-42AF-4E1E-8CEB-4B55A9E84697}"/>
</file>

<file path=customXml/itemProps3.xml><?xml version="1.0" encoding="utf-8"?>
<ds:datastoreItem xmlns:ds="http://schemas.openxmlformats.org/officeDocument/2006/customXml" ds:itemID="{49988CF4-3FFD-498F-B519-86D2DEFFE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cierres definitivos FEDER 2000-2006</dc:title>
  <dc:creator>Perez-Olea Meyer-Dohner, Claudio</dc:creator>
  <cp:lastModifiedBy>Perez-Olea Meyer-Dohner, Claudio</cp:lastModifiedBy>
  <dcterms:created xsi:type="dcterms:W3CDTF">2015-04-07T09:08:05Z</dcterms:created>
  <dcterms:modified xsi:type="dcterms:W3CDTF">2016-04-01T15:24:17Z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0x010100A39D73FA6846F24D91E268CC545F7DFF</vt:lpwstr>
  </property>
  <property fmtid="{D5CDD505-2E9C-101B-9397-08002B2CF9AE}" pid="3" name="Order">
    <vt:r8>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